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630" yWindow="660" windowWidth="12135" windowHeight="9345" activeTab="1"/>
  </bookViews>
  <sheets>
    <sheet name="Graf1" sheetId="3" r:id="rId1"/>
    <sheet name="Sestava" sheetId="1" r:id="rId2"/>
    <sheet name="Worksheet" sheetId="2" r:id="rId3"/>
  </sheets>
  <definedNames>
    <definedName name="_xlnm._FilterDatabase" localSheetId="1" hidden="1">Sestava!$A$4:$K$14</definedName>
  </definedNames>
  <calcPr calcId="145621"/>
</workbook>
</file>

<file path=xl/calcChain.xml><?xml version="1.0" encoding="utf-8"?>
<calcChain xmlns="http://schemas.openxmlformats.org/spreadsheetml/2006/main">
  <c r="J6" i="1" l="1"/>
  <c r="K6" i="1" s="1"/>
  <c r="J7" i="1"/>
  <c r="K7" i="1" s="1"/>
  <c r="J8" i="1"/>
  <c r="K8" i="1" s="1"/>
  <c r="J9" i="1"/>
  <c r="K9" i="1" s="1"/>
  <c r="J10" i="1"/>
  <c r="K10" i="1" s="1"/>
  <c r="J11" i="1"/>
  <c r="K11" i="1" s="1"/>
  <c r="J12" i="1"/>
  <c r="K12" i="1" s="1"/>
  <c r="J13" i="1"/>
  <c r="K13" i="1" s="1"/>
  <c r="J14" i="1"/>
  <c r="K14" i="1" s="1"/>
  <c r="J5" i="1"/>
  <c r="K5" i="1" s="1"/>
  <c r="K15" i="1" l="1"/>
  <c r="H15" i="1"/>
  <c r="G15" i="1"/>
  <c r="J15" i="1" l="1"/>
</calcChain>
</file>

<file path=xl/sharedStrings.xml><?xml version="1.0" encoding="utf-8"?>
<sst xmlns="http://schemas.openxmlformats.org/spreadsheetml/2006/main" count="84" uniqueCount="47">
  <si>
    <t>Kontaktní  zaměstnanci zadavatele ve věcech technických</t>
  </si>
  <si>
    <t>Počet hodin</t>
  </si>
  <si>
    <t>SOUČET:</t>
  </si>
  <si>
    <t>Celková cena v Kč bez DPH</t>
  </si>
  <si>
    <t xml:space="preserve">Název </t>
  </si>
  <si>
    <t>Celková cena v Kč včetně DPH 21%</t>
  </si>
  <si>
    <t>Jednotková cena v Kč bez DPH (hodinová sazba)</t>
  </si>
  <si>
    <t>Přdpokládaná hodnota zakázky v tis.Kč bez DPH</t>
  </si>
  <si>
    <t>--------------</t>
  </si>
  <si>
    <t>Příloha č. 1 k SOD - Rozpis nabídkové ceny</t>
  </si>
  <si>
    <t>ISPROFIN / ISPROFOND</t>
  </si>
  <si>
    <t>Rekonstrukce mostu v km 22,406 trati Březnice - Strakonice a mostu v km 0,298 trati Blatná - Nepomuk</t>
  </si>
  <si>
    <t>01/2019 – 12/2019</t>
  </si>
  <si>
    <t>02/2019 - 12/2019</t>
  </si>
  <si>
    <t>04/2019 - 12/2019</t>
  </si>
  <si>
    <t>06/2019 - 12/2019</t>
  </si>
  <si>
    <t>05/2019 - 12/2019</t>
  </si>
  <si>
    <t>Výstavba PZZ v km 10,210 trati Karlovy Vary - Mariánské Lázně</t>
  </si>
  <si>
    <t>Doplnění závor na PZS v km 210,701 (P1123) a 211,209 (P1124) trati Č. Velenice - Plzeň</t>
  </si>
  <si>
    <t>Výstavba PZS Chrást u Plzně - Stupno v km 13,391 a 13,852</t>
  </si>
  <si>
    <t>Rekonstrukce propustku v km 46,502 trati Horaždovice - Klatovy</t>
  </si>
  <si>
    <t>Rekonstrukce přejezdu v km 217,36 (P1130) trati České Budějovice - Plzeň</t>
  </si>
  <si>
    <t>KRAJ</t>
  </si>
  <si>
    <t>PLZ</t>
  </si>
  <si>
    <t>JHC</t>
  </si>
  <si>
    <t>KVA</t>
  </si>
  <si>
    <t>Koordinátor BOZP – "IN 2 Plzeň LEDEN - DUBEN stavební sezona 2019"</t>
  </si>
  <si>
    <t>Ing. Stanislav Kejval (tel.: +420 972 524 434, mobil: +420 602 774 961, e-mail: Kejval@szdc.cz)</t>
  </si>
  <si>
    <t>Roman Kesl (tel.: +420 972 524 153, mobil: +420 720 983 233, e-mail: KeslR@szdc.cz)</t>
  </si>
  <si>
    <t>Petr Steiner (tel.: +420 972 524 477, mobil: +420 601 084 417, e-mail: Steiner@szdc.cz)</t>
  </si>
  <si>
    <t>Pavel Vojáček (tel.: +420 972 522 165, mobil: +420 727 876 481, e-mail: VojacekPa@szdc.cz)</t>
  </si>
  <si>
    <t>[VLOŽÍ ZHOTOVITEL]</t>
  </si>
  <si>
    <t>Zřízení EOV ve všech dopravnách na trati Rybník - Lipno nad Vltavou</t>
  </si>
  <si>
    <t>Výstavba PZS v km 4,260 (P6300) na trati Tábor - Bechyně</t>
  </si>
  <si>
    <t>Rekonstrukce mostu v km 35,579 trati Plzeň - Žatec</t>
  </si>
  <si>
    <t>Doplnění závor na přejezdech P1348 v km 23,017, P1360 v km 28,552 a P1367 v km 33,149 na trati Březnice - Strakonice</t>
  </si>
  <si>
    <t>Předpokládaná doba realizace stavby</t>
  </si>
  <si>
    <t>Stavba 1</t>
  </si>
  <si>
    <t>Stavba 2</t>
  </si>
  <si>
    <t>Stavba 3</t>
  </si>
  <si>
    <t>Stavba 4</t>
  </si>
  <si>
    <t>Stavba 5</t>
  </si>
  <si>
    <t>Stavba 6</t>
  </si>
  <si>
    <t>Stavba 7</t>
  </si>
  <si>
    <t>Stavba 8</t>
  </si>
  <si>
    <t>Stavba 9</t>
  </si>
  <si>
    <t>Stavba 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</si>
</sst>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\.mm\.yyyy"/>
    <numFmt numFmtId="165" formatCode="#,##0.00\ &quot;Kč&quot;"/>
  </numFmts>
  <fonts count="16" x14ac:knownFonts="1">
    <font>
      <sz val="10"/>
      <color rgb="FF000000"/>
      <name val="Arial"/>
    </font>
    <font>
      <sz val="11"/>
      <color theme="1"/>
      <name val="Calibri"/>
      <family val="2"/>
      <charset val="238"/>
      <scheme val="minor"/>
    </font>
    <font>
      <b/>
      <sz val="15"/>
      <color rgb="FF006BAF"/>
      <name val="Arial"/>
      <family val="2"/>
      <charset val="238"/>
    </font>
    <font>
      <b/>
      <sz val="9"/>
      <color rgb="FFFFFFFF"/>
      <name val="Arial"/>
      <family val="2"/>
      <charset val="238"/>
    </font>
    <font>
      <sz val="9"/>
      <color rgb="FF000000"/>
      <name val="Arial"/>
      <family val="2"/>
      <charset val="238"/>
    </font>
    <font>
      <b/>
      <sz val="16"/>
      <color rgb="FF000000"/>
      <name val="Arial"/>
      <family val="2"/>
      <charset val="238"/>
    </font>
    <font>
      <sz val="8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9"/>
      <color theme="0"/>
      <name val="Arial"/>
      <family val="2"/>
      <charset val="238"/>
    </font>
    <font>
      <b/>
      <sz val="14"/>
      <color rgb="FF000000"/>
      <name val="Arial"/>
      <family val="2"/>
      <charset val="238"/>
    </font>
    <font>
      <i/>
      <sz val="9"/>
      <color rgb="FF000000"/>
      <name val="Arial"/>
      <family val="2"/>
      <charset val="238"/>
    </font>
    <font>
      <b/>
      <sz val="9"/>
      <color rgb="FF000000"/>
      <name val="Arial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b/>
      <sz val="1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006BAF"/>
        <bgColor rgb="FF000000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1">
    <xf numFmtId="0" fontId="0" fillId="0" borderId="0"/>
    <xf numFmtId="0" fontId="7" fillId="2" borderId="0"/>
    <xf numFmtId="0" fontId="7" fillId="2" borderId="0"/>
    <xf numFmtId="0" fontId="7" fillId="2" borderId="0"/>
    <xf numFmtId="0" fontId="7" fillId="2" borderId="0"/>
    <xf numFmtId="0" fontId="7" fillId="2" borderId="0"/>
    <xf numFmtId="0" fontId="7" fillId="2" borderId="0"/>
    <xf numFmtId="0" fontId="7" fillId="2" borderId="0"/>
    <xf numFmtId="0" fontId="7" fillId="2" borderId="0"/>
    <xf numFmtId="0" fontId="1" fillId="2" borderId="0"/>
    <xf numFmtId="0" fontId="7" fillId="2" borderId="0"/>
  </cellStyleXfs>
  <cellXfs count="55">
    <xf numFmtId="0" fontId="0" fillId="2" borderId="0" xfId="0" applyFill="1" applyAlignment="1">
      <alignment wrapText="1"/>
    </xf>
    <xf numFmtId="0" fontId="0" fillId="2" borderId="0" xfId="0" applyFill="1" applyAlignment="1">
      <alignment wrapText="1"/>
    </xf>
    <xf numFmtId="0" fontId="5" fillId="2" borderId="0" xfId="0" applyFont="1" applyFill="1" applyAlignment="1"/>
    <xf numFmtId="0" fontId="0" fillId="0" borderId="0" xfId="0" applyFill="1" applyAlignment="1">
      <alignment wrapText="1"/>
    </xf>
    <xf numFmtId="0" fontId="4" fillId="0" borderId="0" xfId="0" applyFont="1" applyFill="1" applyBorder="1" applyAlignment="1">
      <alignment vertical="center" wrapText="1"/>
    </xf>
    <xf numFmtId="3" fontId="6" fillId="0" borderId="0" xfId="0" applyNumberFormat="1" applyFont="1" applyFill="1" applyBorder="1" applyAlignment="1">
      <alignment vertical="center"/>
    </xf>
    <xf numFmtId="0" fontId="4" fillId="0" borderId="0" xfId="0" applyFont="1" applyFill="1" applyBorder="1" applyAlignment="1">
      <alignment horizontal="right" vertical="center" wrapText="1"/>
    </xf>
    <xf numFmtId="0" fontId="0" fillId="2" borderId="0" xfId="0" applyFill="1" applyAlignment="1">
      <alignment wrapText="1"/>
    </xf>
    <xf numFmtId="165" fontId="4" fillId="2" borderId="0" xfId="0" applyNumberFormat="1" applyFont="1" applyFill="1" applyBorder="1" applyAlignment="1">
      <alignment wrapText="1"/>
    </xf>
    <xf numFmtId="164" fontId="4" fillId="0" borderId="0" xfId="0" applyNumberFormat="1" applyFont="1" applyFill="1" applyBorder="1" applyAlignment="1">
      <alignment horizontal="right" vertical="center" wrapText="1"/>
    </xf>
    <xf numFmtId="0" fontId="0" fillId="2" borderId="0" xfId="0" applyFill="1" applyAlignment="1">
      <alignment wrapText="1"/>
    </xf>
    <xf numFmtId="0" fontId="0" fillId="2" borderId="0" xfId="0" applyFill="1" applyAlignment="1">
      <alignment horizontal="center" wrapText="1"/>
    </xf>
    <xf numFmtId="0" fontId="0" fillId="0" borderId="0" xfId="0" applyFill="1" applyAlignment="1">
      <alignment horizontal="center" wrapText="1"/>
    </xf>
    <xf numFmtId="164" fontId="4" fillId="0" borderId="2" xfId="0" applyNumberFormat="1" applyFont="1" applyFill="1" applyBorder="1" applyAlignment="1">
      <alignment horizontal="right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0" fillId="2" borderId="0" xfId="0" applyFill="1" applyAlignment="1">
      <alignment wrapText="1"/>
    </xf>
    <xf numFmtId="0" fontId="11" fillId="0" borderId="0" xfId="0" applyFont="1" applyFill="1" applyBorder="1" applyAlignment="1">
      <alignment horizontal="left" vertical="center" wrapText="1"/>
    </xf>
    <xf numFmtId="0" fontId="9" fillId="3" borderId="5" xfId="0" applyFont="1" applyFill="1" applyBorder="1" applyAlignment="1">
      <alignment horizontal="center" vertical="center" wrapText="1"/>
    </xf>
    <xf numFmtId="0" fontId="0" fillId="2" borderId="0" xfId="0" applyFill="1" applyAlignment="1">
      <alignment wrapText="1"/>
    </xf>
    <xf numFmtId="0" fontId="0" fillId="2" borderId="0" xfId="0" applyFill="1" applyAlignment="1">
      <alignment wrapText="1"/>
    </xf>
    <xf numFmtId="0" fontId="11" fillId="0" borderId="0" xfId="0" applyFont="1" applyFill="1" applyBorder="1" applyAlignment="1">
      <alignment horizontal="left" vertical="center" wrapText="1"/>
    </xf>
    <xf numFmtId="0" fontId="9" fillId="3" borderId="6" xfId="0" applyFont="1" applyFill="1" applyBorder="1" applyAlignment="1">
      <alignment horizontal="center" vertical="center" wrapText="1"/>
    </xf>
    <xf numFmtId="3" fontId="8" fillId="4" borderId="1" xfId="9" applyNumberFormat="1" applyFont="1" applyFill="1" applyBorder="1" applyAlignment="1">
      <alignment horizontal="center" vertical="center"/>
    </xf>
    <xf numFmtId="0" fontId="0" fillId="2" borderId="0" xfId="0" applyFill="1" applyAlignment="1">
      <alignment wrapText="1"/>
    </xf>
    <xf numFmtId="0" fontId="11" fillId="0" borderId="0" xfId="0" applyFont="1" applyFill="1" applyBorder="1" applyAlignment="1">
      <alignment horizontal="left" vertical="center" wrapText="1"/>
    </xf>
    <xf numFmtId="0" fontId="9" fillId="3" borderId="7" xfId="0" applyFont="1" applyFill="1" applyBorder="1" applyAlignment="1">
      <alignment horizontal="center" vertical="center" wrapText="1"/>
    </xf>
    <xf numFmtId="0" fontId="9" fillId="3" borderId="8" xfId="0" applyFont="1" applyFill="1" applyBorder="1" applyAlignment="1">
      <alignment horizontal="center" vertical="center" wrapText="1"/>
    </xf>
    <xf numFmtId="0" fontId="10" fillId="2" borderId="0" xfId="0" applyFont="1" applyFill="1" applyAlignment="1">
      <alignment wrapText="1"/>
    </xf>
    <xf numFmtId="0" fontId="7" fillId="2" borderId="0" xfId="0" applyFont="1" applyFill="1" applyAlignment="1">
      <alignment horizontal="center" wrapText="1"/>
    </xf>
    <xf numFmtId="2" fontId="4" fillId="0" borderId="0" xfId="0" applyNumberFormat="1" applyFont="1" applyFill="1" applyBorder="1" applyAlignment="1">
      <alignment horizontal="center" vertical="center" wrapText="1"/>
    </xf>
    <xf numFmtId="2" fontId="12" fillId="5" borderId="9" xfId="0" applyNumberFormat="1" applyFont="1" applyFill="1" applyBorder="1" applyAlignment="1">
      <alignment horizontal="center" vertical="center" wrapText="1"/>
    </xf>
    <xf numFmtId="2" fontId="13" fillId="5" borderId="9" xfId="0" applyNumberFormat="1" applyFont="1" applyFill="1" applyBorder="1" applyAlignment="1">
      <alignment horizontal="center" vertical="center" wrapText="1"/>
    </xf>
    <xf numFmtId="3" fontId="13" fillId="5" borderId="9" xfId="0" applyNumberFormat="1" applyFont="1" applyFill="1" applyBorder="1" applyAlignment="1">
      <alignment horizontal="center" vertical="center" wrapText="1"/>
    </xf>
    <xf numFmtId="1" fontId="13" fillId="5" borderId="9" xfId="0" applyNumberFormat="1" applyFont="1" applyFill="1" applyBorder="1" applyAlignment="1">
      <alignment horizontal="center" vertical="center" wrapText="1"/>
    </xf>
    <xf numFmtId="2" fontId="13" fillId="5" borderId="9" xfId="0" quotePrefix="1" applyNumberFormat="1" applyFont="1" applyFill="1" applyBorder="1" applyAlignment="1">
      <alignment horizontal="center" vertical="center" wrapText="1"/>
    </xf>
    <xf numFmtId="0" fontId="0" fillId="2" borderId="0" xfId="0" applyFill="1" applyAlignment="1">
      <alignment wrapText="1"/>
    </xf>
    <xf numFmtId="0" fontId="3" fillId="3" borderId="6" xfId="0" applyFont="1" applyFill="1" applyBorder="1" applyAlignment="1">
      <alignment horizontal="center" vertical="center" wrapText="1"/>
    </xf>
    <xf numFmtId="3" fontId="4" fillId="4" borderId="1" xfId="0" applyNumberFormat="1" applyFont="1" applyFill="1" applyBorder="1" applyAlignment="1">
      <alignment horizontal="center" vertical="center" wrapText="1"/>
    </xf>
    <xf numFmtId="0" fontId="0" fillId="2" borderId="0" xfId="0" applyFill="1" applyAlignment="1">
      <alignment wrapText="1"/>
    </xf>
    <xf numFmtId="0" fontId="0" fillId="2" borderId="1" xfId="0" applyFill="1" applyBorder="1" applyAlignment="1">
      <alignment horizontal="center" vertical="center" wrapText="1"/>
    </xf>
    <xf numFmtId="0" fontId="0" fillId="2" borderId="0" xfId="0" applyFill="1" applyAlignment="1">
      <alignment wrapText="1"/>
    </xf>
    <xf numFmtId="0" fontId="3" fillId="3" borderId="1" xfId="0" applyFont="1" applyFill="1" applyBorder="1" applyAlignment="1">
      <alignment horizontal="center" vertical="center" wrapText="1"/>
    </xf>
    <xf numFmtId="3" fontId="14" fillId="4" borderId="1" xfId="0" applyNumberFormat="1" applyFont="1" applyFill="1" applyBorder="1" applyAlignment="1">
      <alignment horizontal="center" vertical="center" wrapText="1"/>
    </xf>
    <xf numFmtId="0" fontId="10" fillId="0" borderId="0" xfId="0" applyFont="1" applyFill="1" applyAlignment="1">
      <alignment wrapText="1"/>
    </xf>
    <xf numFmtId="3" fontId="8" fillId="5" borderId="1" xfId="9" applyNumberFormat="1" applyFont="1" applyFill="1" applyBorder="1" applyAlignment="1">
      <alignment horizontal="center" vertical="center"/>
    </xf>
    <xf numFmtId="3" fontId="15" fillId="5" borderId="1" xfId="9" applyNumberFormat="1" applyFont="1" applyFill="1" applyBorder="1" applyAlignment="1">
      <alignment horizontal="center" vertical="center"/>
    </xf>
    <xf numFmtId="3" fontId="13" fillId="4" borderId="1" xfId="0" applyNumberFormat="1" applyFont="1" applyFill="1" applyBorder="1" applyAlignment="1">
      <alignment horizontal="left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2" fillId="4" borderId="1" xfId="0" applyFont="1" applyFill="1" applyBorder="1" applyAlignment="1">
      <alignment horizontal="left" vertical="center" wrapText="1"/>
    </xf>
    <xf numFmtId="0" fontId="2" fillId="2" borderId="0" xfId="0" applyFont="1" applyFill="1" applyAlignment="1">
      <alignment horizontal="left" vertical="center" wrapText="1"/>
    </xf>
    <xf numFmtId="0" fontId="0" fillId="2" borderId="0" xfId="0" applyFill="1" applyAlignment="1">
      <alignment wrapText="1"/>
    </xf>
    <xf numFmtId="0" fontId="10" fillId="2" borderId="0" xfId="0" applyFont="1" applyFill="1" applyAlignment="1">
      <alignment horizontal="center" wrapText="1"/>
    </xf>
    <xf numFmtId="0" fontId="11" fillId="0" borderId="0" xfId="0" applyFont="1" applyFill="1" applyBorder="1" applyAlignment="1">
      <alignment horizontal="left" vertical="center" wrapText="1"/>
    </xf>
  </cellXfs>
  <cellStyles count="11">
    <cellStyle name="Normální" xfId="0" builtinId="0"/>
    <cellStyle name="Normální 10" xfId="9"/>
    <cellStyle name="Normální 11" xfId="10"/>
    <cellStyle name="Normální 2" xfId="1"/>
    <cellStyle name="Normální 3" xfId="2"/>
    <cellStyle name="Normální 4" xfId="3"/>
    <cellStyle name="Normální 5" xfId="4"/>
    <cellStyle name="Normální 6" xfId="5"/>
    <cellStyle name="Normální 7" xfId="6"/>
    <cellStyle name="Normální 8" xfId="7"/>
    <cellStyle name="Normální 9" xfId="8"/>
  </cellStyles>
  <dxfs count="0"/>
  <tableStyles count="0" defaultTableStyle="TableStyleMedium9"/>
  <colors>
    <mruColors>
      <color rgb="FF00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2.xml"/><Relationship Id="rId7" Type="http://schemas.openxmlformats.org/officeDocument/2006/relationships/calcChain" Target="calcChain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5368960"/>
        <c:axId val="100600064"/>
      </c:barChart>
      <c:catAx>
        <c:axId val="75368960"/>
        <c:scaling>
          <c:orientation val="minMax"/>
        </c:scaling>
        <c:delete val="0"/>
        <c:axPos val="b"/>
        <c:majorTickMark val="out"/>
        <c:minorTickMark val="none"/>
        <c:tickLblPos val="nextTo"/>
        <c:crossAx val="100600064"/>
        <c:crosses val="autoZero"/>
        <c:auto val="1"/>
        <c:lblAlgn val="ctr"/>
        <c:lblOffset val="100"/>
        <c:noMultiLvlLbl val="0"/>
      </c:catAx>
      <c:valAx>
        <c:axId val="100600064"/>
        <c:scaling>
          <c:orientation val="minMax"/>
        </c:scaling>
        <c:delete val="0"/>
        <c:axPos val="l"/>
        <c:majorGridlines/>
        <c:majorTickMark val="out"/>
        <c:minorTickMark val="none"/>
        <c:tickLblPos val="nextTo"/>
        <c:crossAx val="75368960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07" workbookViewId="0" zoomToFit="1"/>
  </sheetViews>
  <pageMargins left="0.7" right="0.7" top="0.78740157499999996" bottom="0.78740157499999996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3551" cy="5990958"/>
    <xdr:graphicFrame macro="">
      <xdr:nvGraphicFramePr>
        <xdr:cNvPr id="2" name="Graf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3"/>
  <sheetViews>
    <sheetView tabSelected="1" zoomScale="85" zoomScaleNormal="85" workbookViewId="0">
      <selection activeCell="B16" sqref="B16:H16"/>
    </sheetView>
  </sheetViews>
  <sheetFormatPr defaultRowHeight="12.75" x14ac:dyDescent="0.2"/>
  <cols>
    <col min="1" max="1" width="9.140625" style="11" customWidth="1"/>
    <col min="2" max="2" width="71.85546875" customWidth="1"/>
    <col min="3" max="3" width="12.7109375" style="42" customWidth="1"/>
    <col min="4" max="4" width="34.140625" style="37" customWidth="1"/>
    <col min="5" max="5" width="29.28515625" style="20" customWidth="1"/>
    <col min="6" max="6" width="32.85546875" style="20" customWidth="1"/>
    <col min="7" max="7" width="29.5703125" customWidth="1"/>
    <col min="8" max="8" width="28.85546875" customWidth="1"/>
    <col min="9" max="9" width="28.85546875" style="21" customWidth="1"/>
    <col min="10" max="10" width="28.85546875" style="25" customWidth="1"/>
    <col min="11" max="11" width="21.7109375" style="17" customWidth="1"/>
    <col min="12" max="12" width="17.85546875" hidden="1" customWidth="1"/>
    <col min="13" max="13" width="9.140625" customWidth="1"/>
  </cols>
  <sheetData>
    <row r="1" spans="1:12" s="1" customFormat="1" ht="18" x14ac:dyDescent="0.25">
      <c r="A1" s="30"/>
      <c r="B1" s="29" t="s">
        <v>9</v>
      </c>
      <c r="C1" s="29"/>
      <c r="D1" s="29"/>
      <c r="E1" s="20"/>
      <c r="F1" s="20"/>
      <c r="I1" s="21"/>
      <c r="J1" s="25"/>
      <c r="K1" s="17"/>
    </row>
    <row r="2" spans="1:12" s="1" customFormat="1" ht="39.75" customHeight="1" x14ac:dyDescent="0.3">
      <c r="A2" s="11"/>
      <c r="B2" s="45" t="s">
        <v>26</v>
      </c>
      <c r="C2" s="45"/>
      <c r="D2" s="29"/>
      <c r="E2" s="2"/>
      <c r="F2" s="2"/>
      <c r="H2" s="53"/>
      <c r="I2" s="53"/>
      <c r="J2" s="53"/>
      <c r="K2" s="53"/>
    </row>
    <row r="3" spans="1:12" ht="9" customHeight="1" x14ac:dyDescent="0.2">
      <c r="B3" s="51"/>
      <c r="C3" s="51"/>
      <c r="D3" s="51"/>
      <c r="E3" s="51"/>
      <c r="F3" s="51"/>
      <c r="G3" s="52"/>
      <c r="H3" s="52"/>
    </row>
    <row r="4" spans="1:12" ht="42.75" customHeight="1" x14ac:dyDescent="0.2">
      <c r="A4" s="14"/>
      <c r="B4" s="38" t="s">
        <v>4</v>
      </c>
      <c r="C4" s="43" t="s">
        <v>22</v>
      </c>
      <c r="D4" s="38" t="s">
        <v>10</v>
      </c>
      <c r="E4" s="16" t="s">
        <v>0</v>
      </c>
      <c r="F4" s="23" t="s">
        <v>36</v>
      </c>
      <c r="G4" s="15" t="s">
        <v>7</v>
      </c>
      <c r="H4" s="19" t="s">
        <v>1</v>
      </c>
      <c r="I4" s="27" t="s">
        <v>6</v>
      </c>
      <c r="J4" s="16" t="s">
        <v>3</v>
      </c>
      <c r="K4" s="28" t="s">
        <v>5</v>
      </c>
    </row>
    <row r="5" spans="1:12" ht="41.25" customHeight="1" x14ac:dyDescent="0.2">
      <c r="A5" s="41" t="s">
        <v>37</v>
      </c>
      <c r="B5" s="48" t="s">
        <v>34</v>
      </c>
      <c r="C5" s="44" t="s">
        <v>23</v>
      </c>
      <c r="D5" s="39">
        <v>3273214993</v>
      </c>
      <c r="E5" s="39" t="s">
        <v>27</v>
      </c>
      <c r="F5" s="24" t="s">
        <v>12</v>
      </c>
      <c r="G5" s="46">
        <v>130</v>
      </c>
      <c r="H5" s="24" t="s">
        <v>31</v>
      </c>
      <c r="I5" s="24" t="s">
        <v>31</v>
      </c>
      <c r="J5" s="24" t="e">
        <f>H5*I5</f>
        <v>#VALUE!</v>
      </c>
      <c r="K5" s="24" t="e">
        <f>J5*1.21</f>
        <v>#VALUE!</v>
      </c>
      <c r="L5" s="13">
        <v>43344</v>
      </c>
    </row>
    <row r="6" spans="1:12" s="40" customFormat="1" ht="41.25" customHeight="1" x14ac:dyDescent="0.2">
      <c r="A6" s="41" t="s">
        <v>38</v>
      </c>
      <c r="B6" s="48" t="s">
        <v>11</v>
      </c>
      <c r="C6" s="44" t="s">
        <v>24</v>
      </c>
      <c r="D6" s="39">
        <v>3273214993</v>
      </c>
      <c r="E6" s="39" t="s">
        <v>27</v>
      </c>
      <c r="F6" s="24" t="s">
        <v>13</v>
      </c>
      <c r="G6" s="46">
        <v>204</v>
      </c>
      <c r="H6" s="24" t="s">
        <v>31</v>
      </c>
      <c r="I6" s="24" t="s">
        <v>31</v>
      </c>
      <c r="J6" s="24" t="e">
        <f t="shared" ref="J6:J14" si="0">H6*I6</f>
        <v>#VALUE!</v>
      </c>
      <c r="K6" s="24" t="e">
        <f t="shared" ref="K6:K14" si="1">J6*1.21</f>
        <v>#VALUE!</v>
      </c>
      <c r="L6" s="13"/>
    </row>
    <row r="7" spans="1:12" s="40" customFormat="1" ht="41.25" customHeight="1" x14ac:dyDescent="0.2">
      <c r="A7" s="41" t="s">
        <v>39</v>
      </c>
      <c r="B7" s="48" t="s">
        <v>17</v>
      </c>
      <c r="C7" s="44" t="s">
        <v>25</v>
      </c>
      <c r="D7" s="39">
        <v>3273514800</v>
      </c>
      <c r="E7" s="39" t="s">
        <v>28</v>
      </c>
      <c r="F7" s="24" t="s">
        <v>13</v>
      </c>
      <c r="G7" s="46">
        <v>90</v>
      </c>
      <c r="H7" s="24" t="s">
        <v>31</v>
      </c>
      <c r="I7" s="24" t="s">
        <v>31</v>
      </c>
      <c r="J7" s="24" t="e">
        <f t="shared" si="0"/>
        <v>#VALUE!</v>
      </c>
      <c r="K7" s="24" t="e">
        <f t="shared" si="1"/>
        <v>#VALUE!</v>
      </c>
      <c r="L7" s="13"/>
    </row>
    <row r="8" spans="1:12" s="40" customFormat="1" ht="41.25" customHeight="1" x14ac:dyDescent="0.2">
      <c r="A8" s="41" t="s">
        <v>40</v>
      </c>
      <c r="B8" s="48" t="s">
        <v>32</v>
      </c>
      <c r="C8" s="44" t="s">
        <v>24</v>
      </c>
      <c r="D8" s="39">
        <v>3273214993</v>
      </c>
      <c r="E8" s="39" t="s">
        <v>30</v>
      </c>
      <c r="F8" s="24" t="s">
        <v>14</v>
      </c>
      <c r="G8" s="46">
        <v>73</v>
      </c>
      <c r="H8" s="24" t="s">
        <v>31</v>
      </c>
      <c r="I8" s="24" t="s">
        <v>31</v>
      </c>
      <c r="J8" s="24" t="e">
        <f t="shared" si="0"/>
        <v>#VALUE!</v>
      </c>
      <c r="K8" s="24" t="e">
        <f t="shared" si="1"/>
        <v>#VALUE!</v>
      </c>
      <c r="L8" s="13"/>
    </row>
    <row r="9" spans="1:12" s="40" customFormat="1" ht="41.25" customHeight="1" x14ac:dyDescent="0.2">
      <c r="A9" s="41" t="s">
        <v>41</v>
      </c>
      <c r="B9" s="48" t="s">
        <v>18</v>
      </c>
      <c r="C9" s="44" t="s">
        <v>24</v>
      </c>
      <c r="D9" s="39">
        <v>3273514800</v>
      </c>
      <c r="E9" s="39" t="s">
        <v>30</v>
      </c>
      <c r="F9" s="24" t="s">
        <v>14</v>
      </c>
      <c r="G9" s="46">
        <v>90</v>
      </c>
      <c r="H9" s="24" t="s">
        <v>31</v>
      </c>
      <c r="I9" s="24" t="s">
        <v>31</v>
      </c>
      <c r="J9" s="24" t="e">
        <f t="shared" si="0"/>
        <v>#VALUE!</v>
      </c>
      <c r="K9" s="24" t="e">
        <f t="shared" si="1"/>
        <v>#VALUE!</v>
      </c>
      <c r="L9" s="13"/>
    </row>
    <row r="10" spans="1:12" s="40" customFormat="1" ht="41.25" customHeight="1" x14ac:dyDescent="0.2">
      <c r="A10" s="41" t="s">
        <v>42</v>
      </c>
      <c r="B10" s="48" t="s">
        <v>19</v>
      </c>
      <c r="C10" s="44" t="s">
        <v>23</v>
      </c>
      <c r="D10" s="39">
        <v>3273514800</v>
      </c>
      <c r="E10" s="39" t="s">
        <v>29</v>
      </c>
      <c r="F10" s="24" t="s">
        <v>14</v>
      </c>
      <c r="G10" s="46">
        <v>110</v>
      </c>
      <c r="H10" s="24" t="s">
        <v>31</v>
      </c>
      <c r="I10" s="24" t="s">
        <v>31</v>
      </c>
      <c r="J10" s="24" t="e">
        <f t="shared" si="0"/>
        <v>#VALUE!</v>
      </c>
      <c r="K10" s="24" t="e">
        <f t="shared" si="1"/>
        <v>#VALUE!</v>
      </c>
      <c r="L10" s="13"/>
    </row>
    <row r="11" spans="1:12" s="40" customFormat="1" ht="40.5" customHeight="1" x14ac:dyDescent="0.2">
      <c r="A11" s="41" t="s">
        <v>43</v>
      </c>
      <c r="B11" s="49" t="s">
        <v>35</v>
      </c>
      <c r="C11" s="44" t="s">
        <v>24</v>
      </c>
      <c r="D11" s="39">
        <v>3273514800</v>
      </c>
      <c r="E11" s="39" t="s">
        <v>29</v>
      </c>
      <c r="F11" s="24" t="s">
        <v>14</v>
      </c>
      <c r="G11" s="47">
        <v>90</v>
      </c>
      <c r="H11" s="24" t="s">
        <v>31</v>
      </c>
      <c r="I11" s="24" t="s">
        <v>31</v>
      </c>
      <c r="J11" s="24" t="e">
        <f t="shared" si="0"/>
        <v>#VALUE!</v>
      </c>
      <c r="K11" s="24" t="e">
        <f t="shared" si="1"/>
        <v>#VALUE!</v>
      </c>
      <c r="L11" s="13"/>
    </row>
    <row r="12" spans="1:12" s="40" customFormat="1" ht="40.5" customHeight="1" x14ac:dyDescent="0.2">
      <c r="A12" s="41" t="s">
        <v>44</v>
      </c>
      <c r="B12" s="49" t="s">
        <v>20</v>
      </c>
      <c r="C12" s="44" t="s">
        <v>23</v>
      </c>
      <c r="D12" s="39">
        <v>3273214993</v>
      </c>
      <c r="E12" s="39" t="s">
        <v>27</v>
      </c>
      <c r="F12" s="24" t="s">
        <v>14</v>
      </c>
      <c r="G12" s="47">
        <v>100</v>
      </c>
      <c r="H12" s="24" t="s">
        <v>31</v>
      </c>
      <c r="I12" s="24" t="s">
        <v>31</v>
      </c>
      <c r="J12" s="24" t="e">
        <f t="shared" si="0"/>
        <v>#VALUE!</v>
      </c>
      <c r="K12" s="24" t="e">
        <f t="shared" si="1"/>
        <v>#VALUE!</v>
      </c>
      <c r="L12" s="13"/>
    </row>
    <row r="13" spans="1:12" s="40" customFormat="1" ht="40.5" customHeight="1" x14ac:dyDescent="0.2">
      <c r="A13" s="41" t="s">
        <v>45</v>
      </c>
      <c r="B13" s="49" t="s">
        <v>33</v>
      </c>
      <c r="C13" s="44" t="s">
        <v>24</v>
      </c>
      <c r="D13" s="39">
        <v>3273514800</v>
      </c>
      <c r="E13" s="39" t="s">
        <v>29</v>
      </c>
      <c r="F13" s="24" t="s">
        <v>16</v>
      </c>
      <c r="G13" s="47">
        <v>80</v>
      </c>
      <c r="H13" s="24" t="s">
        <v>31</v>
      </c>
      <c r="I13" s="24" t="s">
        <v>31</v>
      </c>
      <c r="J13" s="24" t="e">
        <f t="shared" si="0"/>
        <v>#VALUE!</v>
      </c>
      <c r="K13" s="24" t="e">
        <f t="shared" si="1"/>
        <v>#VALUE!</v>
      </c>
      <c r="L13" s="13"/>
    </row>
    <row r="14" spans="1:12" s="10" customFormat="1" ht="41.25" customHeight="1" thickBot="1" x14ac:dyDescent="0.25">
      <c r="A14" s="41" t="s">
        <v>46</v>
      </c>
      <c r="B14" s="50" t="s">
        <v>21</v>
      </c>
      <c r="C14" s="44" t="s">
        <v>24</v>
      </c>
      <c r="D14" s="39">
        <v>3273514800</v>
      </c>
      <c r="E14" s="39" t="s">
        <v>28</v>
      </c>
      <c r="F14" s="24" t="s">
        <v>15</v>
      </c>
      <c r="G14" s="46">
        <v>100</v>
      </c>
      <c r="H14" s="24" t="s">
        <v>31</v>
      </c>
      <c r="I14" s="24" t="s">
        <v>31</v>
      </c>
      <c r="J14" s="24" t="e">
        <f t="shared" si="0"/>
        <v>#VALUE!</v>
      </c>
      <c r="K14" s="24" t="e">
        <f t="shared" si="1"/>
        <v>#VALUE!</v>
      </c>
      <c r="L14" s="13">
        <v>43193</v>
      </c>
    </row>
    <row r="15" spans="1:12" s="7" customFormat="1" ht="20.25" customHeight="1" thickBot="1" x14ac:dyDescent="0.25">
      <c r="A15" s="31"/>
      <c r="B15" s="31"/>
      <c r="C15" s="31"/>
      <c r="D15" s="31"/>
      <c r="E15" s="31"/>
      <c r="F15" s="32" t="s">
        <v>2</v>
      </c>
      <c r="G15" s="33">
        <f>G5+G6+G7+G8+G9+G10+G11+G12+G13+G14</f>
        <v>1067</v>
      </c>
      <c r="H15" s="33" t="e">
        <f>H5+H6+H7+H8+H9+H10+H11+H12+H13+H14</f>
        <v>#VALUE!</v>
      </c>
      <c r="I15" s="36" t="s">
        <v>8</v>
      </c>
      <c r="J15" s="34" t="e">
        <f>J5+J6+J7+J8+J9+J10+J11+J12+J13+J14</f>
        <v>#VALUE!</v>
      </c>
      <c r="K15" s="35" t="e">
        <f>K5+K6+K7+K8+K9+K10+K11+K12+K13+K14</f>
        <v>#VALUE!</v>
      </c>
    </row>
    <row r="16" spans="1:12" s="7" customFormat="1" ht="20.25" customHeight="1" x14ac:dyDescent="0.2">
      <c r="A16" s="11"/>
      <c r="B16" s="54"/>
      <c r="C16" s="54"/>
      <c r="D16" s="54"/>
      <c r="E16" s="54"/>
      <c r="F16" s="54"/>
      <c r="G16" s="54"/>
      <c r="H16" s="54"/>
      <c r="I16" s="22"/>
      <c r="J16" s="26"/>
      <c r="K16" s="18"/>
    </row>
    <row r="17" spans="1:11" s="7" customFormat="1" ht="20.25" customHeight="1" x14ac:dyDescent="0.2">
      <c r="A17" s="11"/>
      <c r="B17" s="4"/>
      <c r="C17" s="4"/>
      <c r="D17" s="4"/>
      <c r="E17" s="4"/>
      <c r="F17" s="4"/>
      <c r="G17" s="8"/>
      <c r="H17" s="9"/>
      <c r="I17" s="9"/>
      <c r="J17" s="9"/>
      <c r="K17" s="9"/>
    </row>
    <row r="18" spans="1:11" s="3" customFormat="1" x14ac:dyDescent="0.2">
      <c r="A18" s="12"/>
      <c r="B18" s="4"/>
      <c r="C18" s="4"/>
      <c r="D18" s="4"/>
      <c r="E18" s="4"/>
      <c r="F18" s="4"/>
      <c r="G18" s="5"/>
      <c r="H18" s="6"/>
      <c r="I18" s="6"/>
      <c r="J18" s="6"/>
      <c r="K18" s="6"/>
    </row>
    <row r="19" spans="1:11" x14ac:dyDescent="0.2">
      <c r="B19" s="7"/>
    </row>
    <row r="21" spans="1:11" ht="9.75" customHeight="1" x14ac:dyDescent="0.2"/>
    <row r="23" spans="1:11" ht="9" customHeight="1" x14ac:dyDescent="0.2"/>
  </sheetData>
  <sheetProtection formatCells="0" formatColumns="0" formatRows="0" insertColumns="0" insertRows="0" insertHyperlinks="0" deleteColumns="0" deleteRows="0" sort="0" autoFilter="0" pivotTables="0"/>
  <autoFilter ref="A4:K14"/>
  <sortState ref="A5:L10">
    <sortCondition ref="H5:H58"/>
  </sortState>
  <mergeCells count="3">
    <mergeCell ref="B3:H3"/>
    <mergeCell ref="H2:K2"/>
    <mergeCell ref="B16:H16"/>
  </mergeCells>
  <pageMargins left="0.25" right="0.25" top="0.75" bottom="0.75" header="0.3" footer="0.3"/>
  <pageSetup paperSize="9" scale="4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49" sqref="B49"/>
    </sheetView>
  </sheetViews>
  <sheetFormatPr defaultRowHeight="12.75" x14ac:dyDescent="0.2"/>
  <sheetData/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grafy</vt:lpstr>
      </vt:variant>
      <vt:variant>
        <vt:i4>1</vt:i4>
      </vt:variant>
    </vt:vector>
  </HeadingPairs>
  <TitlesOfParts>
    <vt:vector size="3" baseType="lpstr">
      <vt:lpstr>Sestava</vt:lpstr>
      <vt:lpstr>Worksheet</vt:lpstr>
      <vt:lpstr>Graf1</vt:lpstr>
    </vt:vector>
  </TitlesOfParts>
  <Company>Microsoft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creator>Unknown Creator</dc:creator>
  <cp:lastModifiedBy>Baudis Martin, Bc.</cp:lastModifiedBy>
  <cp:lastPrinted>2018-09-26T10:05:15Z</cp:lastPrinted>
  <dcterms:created xsi:type="dcterms:W3CDTF">2018-05-30T07:53:01Z</dcterms:created>
  <dcterms:modified xsi:type="dcterms:W3CDTF">2019-04-05T07:50:03Z</dcterms:modified>
</cp:coreProperties>
</file>